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\Desktop\สารสนเทศวิชาการ68\"/>
    </mc:Choice>
  </mc:AlternateContent>
  <xr:revisionPtr revIDLastSave="0" documentId="13_ncr:1_{D2D72BB5-F501-475E-A12B-5F09A17EC4B3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คำชี้แจง" sheetId="2" r:id="rId1"/>
    <sheet name="สมรรถนะ" sheetId="1" r:id="rId2"/>
  </sheets>
  <externalReferences>
    <externalReference r:id="rId3"/>
  </externalReferences>
  <definedNames>
    <definedName name="_xlnm._FilterDatabase" localSheetId="1" hidden="1">สมรรถนะ!#REF!</definedName>
  </definedNames>
  <calcPr calcId="181029"/>
</workbook>
</file>

<file path=xl/calcChain.xml><?xml version="1.0" encoding="utf-8"?>
<calcChain xmlns="http://schemas.openxmlformats.org/spreadsheetml/2006/main">
  <c r="K6" i="1" l="1"/>
  <c r="K7" i="1"/>
  <c r="K8" i="1"/>
  <c r="K9" i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53" i="1"/>
  <c r="K54" i="1"/>
  <c r="K5" i="1"/>
  <c r="M45" i="1"/>
  <c r="M44" i="1"/>
  <c r="M43" i="1"/>
  <c r="M42" i="1"/>
  <c r="M40" i="1"/>
  <c r="M39" i="1"/>
  <c r="M38" i="1"/>
  <c r="M37" i="1"/>
  <c r="M35" i="1"/>
  <c r="M34" i="1"/>
  <c r="M33" i="1"/>
  <c r="M32" i="1"/>
  <c r="M30" i="1"/>
  <c r="M29" i="1"/>
  <c r="M28" i="1"/>
  <c r="M27" i="1"/>
  <c r="M25" i="1"/>
  <c r="M24" i="1"/>
  <c r="M23" i="1"/>
  <c r="M22" i="1"/>
  <c r="M20" i="1"/>
  <c r="M19" i="1"/>
  <c r="M18" i="1"/>
  <c r="M17" i="1"/>
  <c r="M15" i="1"/>
  <c r="M14" i="1"/>
  <c r="M13" i="1"/>
  <c r="M12" i="1"/>
  <c r="J5" i="1" l="1"/>
  <c r="P53" i="1"/>
  <c r="P54" i="1" s="1"/>
  <c r="P45" i="1"/>
  <c r="P44" i="1"/>
  <c r="P43" i="1"/>
  <c r="P42" i="1"/>
  <c r="P40" i="1"/>
  <c r="P39" i="1"/>
  <c r="P38" i="1"/>
  <c r="P37" i="1"/>
  <c r="M52" i="1" l="1"/>
  <c r="P52" i="1" s="1"/>
  <c r="M51" i="1"/>
  <c r="P51" i="1" s="1"/>
  <c r="M50" i="1"/>
  <c r="P50" i="1" s="1"/>
  <c r="M49" i="1"/>
  <c r="P49" i="1" s="1"/>
  <c r="P35" i="1" l="1"/>
  <c r="P34" i="1"/>
  <c r="P33" i="1"/>
  <c r="P32" i="1"/>
  <c r="P30" i="1"/>
  <c r="P29" i="1"/>
  <c r="P28" i="1"/>
  <c r="P27" i="1"/>
  <c r="P25" i="1"/>
  <c r="P24" i="1"/>
  <c r="P23" i="1"/>
  <c r="P22" i="1"/>
  <c r="P20" i="1"/>
  <c r="P19" i="1"/>
  <c r="P18" i="1"/>
  <c r="P17" i="1"/>
  <c r="P12" i="1"/>
  <c r="P13" i="1"/>
  <c r="P14" i="1"/>
  <c r="P15" i="1"/>
  <c r="A42" i="1" l="1"/>
  <c r="A41" i="1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  <c r="A22" i="1"/>
  <c r="A21" i="1"/>
  <c r="A20" i="1"/>
  <c r="A19" i="1"/>
  <c r="A18" i="1"/>
  <c r="A17" i="1"/>
  <c r="A16" i="1"/>
  <c r="A15" i="1"/>
  <c r="A14" i="1"/>
  <c r="A13" i="1"/>
  <c r="A12" i="1"/>
  <c r="A11" i="1"/>
  <c r="A10" i="1"/>
  <c r="A9" i="1"/>
  <c r="A8" i="1"/>
  <c r="A7" i="1"/>
  <c r="A6" i="1"/>
  <c r="A5" i="1"/>
</calcChain>
</file>

<file path=xl/sharedStrings.xml><?xml version="1.0" encoding="utf-8"?>
<sst xmlns="http://schemas.openxmlformats.org/spreadsheetml/2006/main" count="100" uniqueCount="33">
  <si>
    <t>ชื่อ - สกุล</t>
  </si>
  <si>
    <t>สรุป</t>
  </si>
  <si>
    <t>ข้อ 1</t>
  </si>
  <si>
    <t>ข้อ 2</t>
  </si>
  <si>
    <t>ข้อ 3</t>
  </si>
  <si>
    <t>ข้อ 4</t>
  </si>
  <si>
    <t>ข้อ 5</t>
  </si>
  <si>
    <t>สรุปผลการประเมิน</t>
  </si>
  <si>
    <t>จำนวนทั้งหมด</t>
  </si>
  <si>
    <t>คน ร้อยละ</t>
  </si>
  <si>
    <t>คน</t>
  </si>
  <si>
    <t>ลำดับ</t>
  </si>
  <si>
    <t xml:space="preserve">ปรับปรุง  = </t>
  </si>
  <si>
    <t xml:space="preserve">พอใช้      = </t>
  </si>
  <si>
    <t xml:space="preserve">ดี            = </t>
  </si>
  <si>
    <t xml:space="preserve">ดีเยี่ยม     = </t>
  </si>
  <si>
    <t>ผลการประเมินสมรรถนะสำคัญของผู้เรียน โรงเรียนวัดท่าไทร(ดิตถานุเคราะห์)</t>
  </si>
  <si>
    <t>ระดับผลการประเมิน</t>
  </si>
  <si>
    <t>ระบุ</t>
  </si>
  <si>
    <t>ยกตัวอย่าง</t>
  </si>
  <si>
    <t>ข้อ 6</t>
  </si>
  <si>
    <t>ข้อ 7</t>
  </si>
  <si>
    <r>
      <t xml:space="preserve">หมายเหตุ
</t>
    </r>
    <r>
      <rPr>
        <b/>
        <sz val="12"/>
        <color rgb="FFFF0000"/>
        <rFont val="TH SarabunPSK"/>
        <family val="2"/>
      </rPr>
      <t>***โปรดระบุจำนวนนักเรียน***</t>
    </r>
  </si>
  <si>
    <r>
      <rPr>
        <sz val="11"/>
        <color theme="3"/>
        <rFont val="Tahoma"/>
        <family val="2"/>
        <scheme val="minor"/>
      </rPr>
      <t xml:space="preserve">การประเมินสมรรถนะสำคัญของผู้เรียน
</t>
    </r>
    <r>
      <rPr>
        <sz val="11"/>
        <rFont val="Tahoma"/>
        <family val="2"/>
        <scheme val="minor"/>
      </rPr>
      <t>หลักสูตรโรงเรียนวัดท่าไทร(ดิตถานุเคราะห์) มุ่งให้ผู้เรียนเกิดสมรรถนะสำคัญ ๗ ประการ ดังนี้</t>
    </r>
    <r>
      <rPr>
        <sz val="11"/>
        <color theme="1"/>
        <rFont val="Tahoma"/>
        <family val="2"/>
        <charset val="222"/>
        <scheme val="minor"/>
      </rPr>
      <t xml:space="preserve">
๑) ความสามารถในการสื่อสาร                  
๒) ความสามารถในการคิด   
๓) ความสามารถในการแก้ปัญหา  
๔) ความสามารถในการใช้ทักษะชีวิต 
๕) ความสามารถในการใช้เทคโนโลยี  
๖) ความสามารถในการประกอบอาชีพ 
๗) ความสามารถในการสร้างนวัตกรรม 
</t>
    </r>
  </si>
  <si>
    <r>
      <rPr>
        <sz val="11"/>
        <color theme="3"/>
        <rFont val="Tahoma"/>
        <family val="2"/>
        <scheme val="minor"/>
      </rPr>
      <t>หมายเหตุ :</t>
    </r>
    <r>
      <rPr>
        <sz val="11"/>
        <color theme="1"/>
        <rFont val="Tahoma"/>
        <family val="2"/>
        <charset val="222"/>
        <scheme val="minor"/>
      </rPr>
      <t xml:space="preserve"> การกรอกข้อมูลในช่องตัวชี้วัด ให้กรอกคะแนนเป็นระดับคุณภาพดังนี้ 
ระดับดีเยี่ยม    กรอกหมายเลข 4 
ระดับดี          กรอกหมายเลข 3 
ระดับพอใช้     กรอกหมายเลข 2 
ระดับปรับปรุง   กรอกหมายเลข 1</t>
    </r>
  </si>
  <si>
    <t>4 = ดีเยี่ยม</t>
  </si>
  <si>
    <t>3 = ดี</t>
  </si>
  <si>
    <t>2 = พอใช้</t>
  </si>
  <si>
    <t>1 = ปรับปรุง</t>
  </si>
  <si>
    <t>รวม
คะแนน</t>
  </si>
  <si>
    <t>คะแนนรวม</t>
  </si>
  <si>
    <t>คะแนนรวมคิดเป็นร้อยละ</t>
  </si>
  <si>
    <t xml:space="preserve">  ชั้น     ปีการศึกษา       ครูประจำชั้น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</si>
</sst>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sz val="14"/>
      <color theme="1"/>
      <name val="TH SarabunPSK"/>
      <family val="2"/>
    </font>
    <font>
      <sz val="16"/>
      <color theme="1"/>
      <name val="TH SarabunPSK"/>
      <family val="2"/>
    </font>
    <font>
      <b/>
      <sz val="16"/>
      <name val="TH SarabunPSK"/>
      <family val="2"/>
    </font>
    <font>
      <b/>
      <sz val="11"/>
      <color theme="1"/>
      <name val="TH SarabunPSK"/>
      <family val="2"/>
    </font>
    <font>
      <sz val="12"/>
      <name val="TH SarabunPSK"/>
      <family val="2"/>
    </font>
    <font>
      <b/>
      <sz val="11"/>
      <name val="TH SarabunPSK"/>
      <family val="2"/>
    </font>
    <font>
      <sz val="16"/>
      <name val="TH SarabunPSK"/>
      <family val="2"/>
    </font>
    <font>
      <b/>
      <sz val="12"/>
      <name val="TH SarabunPSK"/>
      <family val="2"/>
    </font>
    <font>
      <b/>
      <sz val="12"/>
      <color theme="1"/>
      <name val="TH SarabunPSK"/>
      <family val="2"/>
    </font>
    <font>
      <b/>
      <sz val="16"/>
      <color theme="1"/>
      <name val="TH SarabunPSK"/>
      <family val="2"/>
    </font>
    <font>
      <sz val="10"/>
      <name val="Arial"/>
      <family val="2"/>
    </font>
    <font>
      <sz val="12"/>
      <color theme="1"/>
      <name val="TH SarabunPSK"/>
      <family val="2"/>
    </font>
    <font>
      <b/>
      <sz val="14"/>
      <color theme="1"/>
      <name val="TH SarabunPSK"/>
      <family val="2"/>
    </font>
    <font>
      <sz val="14"/>
      <color rgb="FFFF0000"/>
      <name val="TH SarabunPSK"/>
      <family val="2"/>
    </font>
    <font>
      <sz val="11"/>
      <color rgb="FFFF0000"/>
      <name val="TH SarabunPSK"/>
      <family val="2"/>
    </font>
    <font>
      <sz val="12"/>
      <color rgb="FFFF0000"/>
      <name val="TH SarabunPSK"/>
      <family val="2"/>
    </font>
    <font>
      <sz val="11"/>
      <name val="TH SarabunPSK"/>
      <family val="2"/>
    </font>
    <font>
      <sz val="8"/>
      <name val="Tahoma"/>
      <family val="2"/>
      <charset val="222"/>
      <scheme val="minor"/>
    </font>
    <font>
      <b/>
      <sz val="12"/>
      <color rgb="FFFF0000"/>
      <name val="TH SarabunPSK"/>
      <family val="2"/>
    </font>
    <font>
      <sz val="11"/>
      <color theme="1"/>
      <name val="Tahoma"/>
      <family val="2"/>
      <scheme val="minor"/>
    </font>
    <font>
      <sz val="11"/>
      <color theme="3"/>
      <name val="Tahoma"/>
      <family val="2"/>
      <scheme val="minor"/>
    </font>
    <font>
      <sz val="11"/>
      <name val="Tahoma"/>
      <family val="2"/>
      <scheme val="minor"/>
    </font>
    <font>
      <b/>
      <sz val="11"/>
      <color rgb="FFFF0000"/>
      <name val="TH SarabunPSK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2" fillId="0" borderId="0"/>
  </cellStyleXfs>
  <cellXfs count="68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6" fillId="2" borderId="14" xfId="0" applyFont="1" applyFill="1" applyBorder="1" applyAlignment="1">
      <alignment horizontal="center" vertical="center"/>
    </xf>
    <xf numFmtId="2" fontId="3" fillId="0" borderId="0" xfId="0" applyNumberFormat="1" applyFont="1" applyAlignment="1">
      <alignment vertical="center"/>
    </xf>
    <xf numFmtId="0" fontId="8" fillId="0" borderId="0" xfId="0" applyFont="1" applyAlignment="1">
      <alignment vertical="center"/>
    </xf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vertical="center"/>
    </xf>
    <xf numFmtId="0" fontId="3" fillId="0" borderId="8" xfId="0" applyFont="1" applyBorder="1" applyAlignment="1">
      <alignment vertical="center"/>
    </xf>
    <xf numFmtId="0" fontId="9" fillId="2" borderId="14" xfId="0" applyFont="1" applyFill="1" applyBorder="1" applyAlignment="1">
      <alignment horizontal="center" vertical="center"/>
    </xf>
    <xf numFmtId="0" fontId="13" fillId="0" borderId="2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14" fillId="0" borderId="3" xfId="0" applyFont="1" applyBorder="1" applyAlignment="1">
      <alignment vertical="center"/>
    </xf>
    <xf numFmtId="0" fontId="14" fillId="0" borderId="8" xfId="0" applyFont="1" applyBorder="1" applyAlignment="1">
      <alignment vertical="center"/>
    </xf>
    <xf numFmtId="0" fontId="14" fillId="0" borderId="4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2" fontId="2" fillId="0" borderId="9" xfId="0" applyNumberFormat="1" applyFont="1" applyBorder="1" applyAlignment="1">
      <alignment vertical="center"/>
    </xf>
    <xf numFmtId="0" fontId="3" fillId="0" borderId="9" xfId="0" applyFont="1" applyBorder="1" applyAlignment="1">
      <alignment vertical="center"/>
    </xf>
    <xf numFmtId="0" fontId="6" fillId="0" borderId="14" xfId="0" applyFont="1" applyBorder="1" applyAlignment="1">
      <alignment horizontal="center" vertical="center"/>
    </xf>
    <xf numFmtId="0" fontId="15" fillId="0" borderId="3" xfId="0" applyFont="1" applyBorder="1" applyAlignment="1">
      <alignment vertical="center"/>
    </xf>
    <xf numFmtId="0" fontId="16" fillId="2" borderId="14" xfId="0" applyFont="1" applyFill="1" applyBorder="1" applyAlignment="1">
      <alignment horizontal="center" vertical="center"/>
    </xf>
    <xf numFmtId="0" fontId="2" fillId="4" borderId="0" xfId="0" applyFont="1" applyFill="1" applyAlignment="1">
      <alignment vertical="center"/>
    </xf>
    <xf numFmtId="2" fontId="13" fillId="4" borderId="9" xfId="0" applyNumberFormat="1" applyFont="1" applyFill="1" applyBorder="1" applyAlignment="1">
      <alignment vertical="center"/>
    </xf>
    <xf numFmtId="0" fontId="6" fillId="2" borderId="14" xfId="0" applyFont="1" applyFill="1" applyBorder="1" applyAlignment="1">
      <alignment horizontal="left" vertical="center"/>
    </xf>
    <xf numFmtId="0" fontId="6" fillId="0" borderId="14" xfId="0" applyFont="1" applyBorder="1" applyAlignment="1">
      <alignment horizontal="left" vertical="center"/>
    </xf>
    <xf numFmtId="0" fontId="2" fillId="0" borderId="14" xfId="0" applyFont="1" applyBorder="1" applyAlignment="1" applyProtection="1">
      <alignment vertical="center"/>
      <protection hidden="1"/>
    </xf>
    <xf numFmtId="0" fontId="18" fillId="2" borderId="14" xfId="0" applyFont="1" applyFill="1" applyBorder="1" applyAlignment="1">
      <alignment horizontal="center" vertical="center"/>
    </xf>
    <xf numFmtId="0" fontId="14" fillId="0" borderId="8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4" fillId="0" borderId="9" xfId="0" applyFont="1" applyBorder="1" applyAlignment="1">
      <alignment horizontal="center" vertical="center"/>
    </xf>
    <xf numFmtId="0" fontId="18" fillId="2" borderId="5" xfId="0" applyFont="1" applyFill="1" applyBorder="1" applyAlignment="1">
      <alignment horizontal="center" vertical="center"/>
    </xf>
    <xf numFmtId="0" fontId="16" fillId="2" borderId="5" xfId="0" applyFont="1" applyFill="1" applyBorder="1" applyAlignment="1">
      <alignment horizontal="center" vertical="center"/>
    </xf>
    <xf numFmtId="0" fontId="17" fillId="2" borderId="14" xfId="0" applyFont="1" applyFill="1" applyBorder="1" applyAlignment="1">
      <alignment horizontal="center" vertical="center"/>
    </xf>
    <xf numFmtId="0" fontId="8" fillId="4" borderId="2" xfId="0" applyFont="1" applyFill="1" applyBorder="1" applyAlignment="1">
      <alignment vertical="center"/>
    </xf>
    <xf numFmtId="0" fontId="8" fillId="4" borderId="3" xfId="0" applyFont="1" applyFill="1" applyBorder="1" applyAlignment="1">
      <alignment vertical="center"/>
    </xf>
    <xf numFmtId="0" fontId="8" fillId="0" borderId="1" xfId="0" applyFont="1" applyBorder="1" applyAlignment="1">
      <alignment vertical="center"/>
    </xf>
    <xf numFmtId="0" fontId="8" fillId="5" borderId="10" xfId="0" applyFont="1" applyFill="1" applyBorder="1" applyAlignment="1">
      <alignment vertical="center"/>
    </xf>
    <xf numFmtId="0" fontId="8" fillId="5" borderId="11" xfId="0" applyFont="1" applyFill="1" applyBorder="1" applyAlignment="1">
      <alignment vertical="center"/>
    </xf>
    <xf numFmtId="2" fontId="8" fillId="5" borderId="13" xfId="0" applyNumberFormat="1" applyFont="1" applyFill="1" applyBorder="1" applyAlignment="1">
      <alignment vertical="center"/>
    </xf>
    <xf numFmtId="1" fontId="24" fillId="4" borderId="5" xfId="0" applyNumberFormat="1" applyFont="1" applyFill="1" applyBorder="1" applyAlignment="1">
      <alignment horizontal="center" vertical="center"/>
    </xf>
    <xf numFmtId="0" fontId="21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7" fillId="2" borderId="1" xfId="0" applyFont="1" applyFill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center" vertical="center" wrapText="1"/>
    </xf>
    <xf numFmtId="0" fontId="9" fillId="3" borderId="2" xfId="0" applyFont="1" applyFill="1" applyBorder="1" applyAlignment="1">
      <alignment horizontal="center" vertical="center"/>
    </xf>
    <xf numFmtId="0" fontId="9" fillId="3" borderId="10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/>
    </xf>
    <xf numFmtId="0" fontId="9" fillId="2" borderId="10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/>
    </xf>
    <xf numFmtId="0" fontId="2" fillId="0" borderId="8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0" fontId="14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</cellXfs>
  <cellStyles count="2">
    <cellStyle name="ปกติ" xfId="0" builtinId="0"/>
    <cellStyle name="ปกติ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&#3649;&#3610;&#3610;&#3623;&#3633;&#3604;&#3612;&#3621;&#3611;&#3619;&#3632;&#3648;&#3617;&#3636;&#3609;&#3612;&#3621;\&#3623;&#3612;1\&#3623;&#3612;1%206-63\&#3623;&#3633;&#3604;&#3612;&#3621;-&#3611;.6-&#3611;&#3637;&#3585;&#3634;&#3619;&#3624;&#3638;&#3585;&#3625;&#3634;-2563-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วผ-1ประถม 61"/>
      <sheetName val="วผ-1ประถม 62(แก้)"/>
      <sheetName val="วผ-2 61"/>
      <sheetName val="วผ-2 62 "/>
      <sheetName val="วผ-3 61"/>
      <sheetName val="วผ-3 52 "/>
      <sheetName val="ตัวชี้วัด 61"/>
      <sheetName val="ตัวชี้วัด 61 (2)"/>
      <sheetName val="ตัวชี้วัด 62 "/>
      <sheetName val="ตัวชี้วัด 62  (2)"/>
      <sheetName val="ตัวชี้วัด 62 (3)"/>
      <sheetName val="ตัวชี้วัด 62 (2)"/>
      <sheetName val="ตัวชี้วัด 61เทอม2"/>
    </sheetNames>
    <sheetDataSet>
      <sheetData sheetId="0">
        <row r="5">
          <cell r="A5">
            <v>1</v>
          </cell>
        </row>
        <row r="6">
          <cell r="A6">
            <v>2</v>
          </cell>
        </row>
        <row r="7">
          <cell r="A7">
            <v>3</v>
          </cell>
        </row>
        <row r="8">
          <cell r="A8">
            <v>4</v>
          </cell>
        </row>
        <row r="9">
          <cell r="A9">
            <v>5</v>
          </cell>
        </row>
        <row r="10">
          <cell r="A10">
            <v>6</v>
          </cell>
        </row>
        <row r="11">
          <cell r="A11">
            <v>7</v>
          </cell>
        </row>
        <row r="12">
          <cell r="A12">
            <v>8</v>
          </cell>
        </row>
        <row r="13">
          <cell r="A13">
            <v>9</v>
          </cell>
        </row>
        <row r="14">
          <cell r="A14">
            <v>10</v>
          </cell>
        </row>
        <row r="15">
          <cell r="A15">
            <v>11</v>
          </cell>
        </row>
        <row r="16">
          <cell r="A16">
            <v>12</v>
          </cell>
        </row>
        <row r="17">
          <cell r="A17">
            <v>13</v>
          </cell>
        </row>
        <row r="18">
          <cell r="A18">
            <v>14</v>
          </cell>
        </row>
        <row r="19">
          <cell r="A19">
            <v>15</v>
          </cell>
        </row>
        <row r="20">
          <cell r="A20">
            <v>16</v>
          </cell>
        </row>
        <row r="21">
          <cell r="A21">
            <v>17</v>
          </cell>
        </row>
        <row r="22">
          <cell r="A22">
            <v>18</v>
          </cell>
        </row>
        <row r="23">
          <cell r="A23">
            <v>19</v>
          </cell>
        </row>
        <row r="24">
          <cell r="A24">
            <v>20</v>
          </cell>
        </row>
        <row r="25">
          <cell r="A25">
            <v>21</v>
          </cell>
        </row>
        <row r="26">
          <cell r="A26">
            <v>22</v>
          </cell>
        </row>
        <row r="27">
          <cell r="A27">
            <v>23</v>
          </cell>
        </row>
        <row r="28">
          <cell r="A28">
            <v>24</v>
          </cell>
        </row>
        <row r="29">
          <cell r="A29">
            <v>25</v>
          </cell>
        </row>
        <row r="30">
          <cell r="A30">
            <v>26</v>
          </cell>
        </row>
        <row r="31">
          <cell r="A31">
            <v>27</v>
          </cell>
        </row>
        <row r="32">
          <cell r="A32">
            <v>28</v>
          </cell>
        </row>
        <row r="33">
          <cell r="A33">
            <v>29</v>
          </cell>
        </row>
        <row r="34">
          <cell r="A34">
            <v>30</v>
          </cell>
        </row>
        <row r="35">
          <cell r="A35">
            <v>31</v>
          </cell>
        </row>
        <row r="36">
          <cell r="A36">
            <v>32</v>
          </cell>
        </row>
        <row r="37">
          <cell r="A37">
            <v>33</v>
          </cell>
        </row>
        <row r="38">
          <cell r="A38">
            <v>34</v>
          </cell>
        </row>
        <row r="39">
          <cell r="A39">
            <v>35</v>
          </cell>
        </row>
        <row r="40">
          <cell r="A40">
            <v>36</v>
          </cell>
        </row>
        <row r="41">
          <cell r="A41">
            <v>37</v>
          </cell>
        </row>
        <row r="42">
          <cell r="A42">
            <v>38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/>
      <sheetData sheetId="12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BB3D43-EBF8-4630-A6F4-ADF9EEBF0F54}">
  <dimension ref="A1:I6"/>
  <sheetViews>
    <sheetView view="pageLayout" zoomScaleNormal="100" workbookViewId="0">
      <selection activeCell="A6" sqref="A6:I6"/>
    </sheetView>
  </sheetViews>
  <sheetFormatPr defaultRowHeight="14.25" x14ac:dyDescent="0.2"/>
  <sheetData>
    <row r="1" spans="1:9" ht="161.25" customHeight="1" x14ac:dyDescent="0.2">
      <c r="A1" s="43" t="s">
        <v>23</v>
      </c>
      <c r="B1" s="44"/>
      <c r="C1" s="44"/>
      <c r="D1" s="44"/>
      <c r="E1" s="44"/>
      <c r="F1" s="44"/>
      <c r="G1" s="44"/>
      <c r="H1" s="44"/>
      <c r="I1" s="44"/>
    </row>
    <row r="6" spans="1:9" ht="80.25" customHeight="1" x14ac:dyDescent="0.2">
      <c r="A6" s="43" t="s">
        <v>24</v>
      </c>
      <c r="B6" s="44"/>
      <c r="C6" s="44"/>
      <c r="D6" s="44"/>
      <c r="E6" s="44"/>
      <c r="F6" s="44"/>
      <c r="G6" s="44"/>
      <c r="H6" s="44"/>
      <c r="I6" s="44"/>
    </row>
  </sheetData>
  <mergeCells count="2">
    <mergeCell ref="A1:I1"/>
    <mergeCell ref="A6:I6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39997558519241921"/>
  </sheetPr>
  <dimension ref="A1:U71"/>
  <sheetViews>
    <sheetView tabSelected="1" view="pageLayout" zoomScaleNormal="120" workbookViewId="0">
      <selection activeCell="N5" sqref="N5"/>
    </sheetView>
  </sheetViews>
  <sheetFormatPr defaultColWidth="9" defaultRowHeight="21" x14ac:dyDescent="0.2"/>
  <cols>
    <col min="1" max="1" width="4.25" style="2" customWidth="1"/>
    <col min="2" max="2" width="21.5" style="2" customWidth="1"/>
    <col min="3" max="6" width="4.875" style="2" customWidth="1"/>
    <col min="7" max="7" width="5.5" style="2" customWidth="1"/>
    <col min="8" max="10" width="4.625" style="2" customWidth="1"/>
    <col min="11" max="11" width="5.625" style="8" customWidth="1"/>
    <col min="12" max="12" width="7.5" style="2" customWidth="1"/>
    <col min="13" max="13" width="3.875" style="2" customWidth="1"/>
    <col min="14" max="14" width="5.625" style="2" customWidth="1"/>
    <col min="15" max="15" width="2.375" style="9" customWidth="1"/>
    <col min="16" max="16" width="5.875" style="9" customWidth="1"/>
    <col min="17" max="17" width="5.75" style="2" customWidth="1"/>
    <col min="18" max="16384" width="9" style="2"/>
  </cols>
  <sheetData>
    <row r="1" spans="1:21" x14ac:dyDescent="0.2">
      <c r="A1" s="49" t="s">
        <v>16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1"/>
    </row>
    <row r="2" spans="1:21" ht="20.25" customHeight="1" x14ac:dyDescent="0.2">
      <c r="A2" s="49" t="s">
        <v>32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3"/>
      <c r="S2" s="3"/>
      <c r="T2" s="3"/>
      <c r="U2" s="3"/>
    </row>
    <row r="3" spans="1:21" s="4" customFormat="1" ht="18" customHeight="1" x14ac:dyDescent="0.2">
      <c r="A3" s="50" t="s">
        <v>11</v>
      </c>
      <c r="B3" s="52" t="s">
        <v>0</v>
      </c>
      <c r="C3" s="52" t="s">
        <v>17</v>
      </c>
      <c r="D3" s="54"/>
      <c r="E3" s="54"/>
      <c r="F3" s="54"/>
      <c r="G3" s="54"/>
      <c r="H3" s="54"/>
      <c r="I3" s="55"/>
      <c r="J3" s="45" t="s">
        <v>29</v>
      </c>
      <c r="K3" s="47" t="s">
        <v>1</v>
      </c>
      <c r="L3" s="62" t="s">
        <v>22</v>
      </c>
      <c r="M3" s="63"/>
      <c r="N3" s="63"/>
      <c r="O3" s="63"/>
      <c r="P3" s="64"/>
    </row>
    <row r="4" spans="1:21" s="4" customFormat="1" ht="10.5" customHeight="1" x14ac:dyDescent="0.2">
      <c r="A4" s="51"/>
      <c r="B4" s="53"/>
      <c r="C4" s="11" t="s">
        <v>2</v>
      </c>
      <c r="D4" s="11" t="s">
        <v>3</v>
      </c>
      <c r="E4" s="11" t="s">
        <v>4</v>
      </c>
      <c r="F4" s="11" t="s">
        <v>5</v>
      </c>
      <c r="G4" s="11" t="s">
        <v>6</v>
      </c>
      <c r="H4" s="11" t="s">
        <v>20</v>
      </c>
      <c r="I4" s="11" t="s">
        <v>21</v>
      </c>
      <c r="J4" s="46"/>
      <c r="K4" s="48"/>
      <c r="L4" s="65"/>
      <c r="M4" s="66"/>
      <c r="N4" s="66"/>
      <c r="O4" s="66"/>
      <c r="P4" s="67"/>
    </row>
    <row r="5" spans="1:21" ht="14.25" customHeight="1" x14ac:dyDescent="0.2">
      <c r="A5" s="5">
        <f>'[1]วผ-1ประถม 61'!A5</f>
        <v>1</v>
      </c>
      <c r="B5" s="35" t="s">
        <v>19</v>
      </c>
      <c r="C5" s="23">
        <v>4</v>
      </c>
      <c r="D5" s="23">
        <v>4</v>
      </c>
      <c r="E5" s="23">
        <v>4</v>
      </c>
      <c r="F5" s="23">
        <v>4</v>
      </c>
      <c r="G5" s="23">
        <v>3</v>
      </c>
      <c r="H5" s="23">
        <v>2</v>
      </c>
      <c r="I5" s="23">
        <v>1</v>
      </c>
      <c r="J5" s="34">
        <f>SUM(C5:I5)</f>
        <v>22</v>
      </c>
      <c r="K5" s="42">
        <f>ROUND(SUM(C5:I5)/7,0)</f>
        <v>3</v>
      </c>
      <c r="L5" s="12" t="s">
        <v>8</v>
      </c>
      <c r="M5" s="14"/>
      <c r="N5" s="22" t="s">
        <v>18</v>
      </c>
      <c r="O5" s="15" t="s">
        <v>10</v>
      </c>
      <c r="P5" s="17"/>
    </row>
    <row r="6" spans="1:21" ht="14.25" customHeight="1" x14ac:dyDescent="0.2">
      <c r="A6" s="5">
        <f>'[1]วผ-1ประถม 61'!A6</f>
        <v>2</v>
      </c>
      <c r="B6" s="28"/>
      <c r="C6" s="23"/>
      <c r="D6" s="23"/>
      <c r="E6" s="23"/>
      <c r="F6" s="23"/>
      <c r="G6" s="23"/>
      <c r="H6" s="23"/>
      <c r="I6" s="23"/>
      <c r="J6" s="34"/>
      <c r="K6" s="42">
        <f t="shared" ref="K6:K54" si="0">ROUND(SUM(C6:I6)/7,0)</f>
        <v>0</v>
      </c>
      <c r="L6" s="56" t="s">
        <v>25</v>
      </c>
      <c r="M6" s="57"/>
      <c r="N6" s="57"/>
      <c r="O6" s="57"/>
      <c r="P6" s="58"/>
    </row>
    <row r="7" spans="1:21" ht="14.25" customHeight="1" x14ac:dyDescent="0.2">
      <c r="A7" s="5">
        <f>'[1]วผ-1ประถม 61'!A7</f>
        <v>3</v>
      </c>
      <c r="B7" s="28"/>
      <c r="C7" s="23"/>
      <c r="D7" s="23"/>
      <c r="E7" s="23"/>
      <c r="F7" s="23"/>
      <c r="G7" s="23"/>
      <c r="H7" s="23"/>
      <c r="I7" s="23"/>
      <c r="J7" s="34"/>
      <c r="K7" s="42">
        <f t="shared" si="0"/>
        <v>0</v>
      </c>
      <c r="L7" s="56" t="s">
        <v>26</v>
      </c>
      <c r="M7" s="57"/>
      <c r="N7" s="57"/>
      <c r="O7" s="57"/>
      <c r="P7" s="58"/>
    </row>
    <row r="8" spans="1:21" ht="14.25" customHeight="1" x14ac:dyDescent="0.2">
      <c r="A8" s="5">
        <f>'[1]วผ-1ประถม 61'!A8</f>
        <v>4</v>
      </c>
      <c r="B8" s="28"/>
      <c r="C8" s="23"/>
      <c r="D8" s="23"/>
      <c r="E8" s="23"/>
      <c r="F8" s="23"/>
      <c r="G8" s="23"/>
      <c r="H8" s="23"/>
      <c r="I8" s="23"/>
      <c r="J8" s="34"/>
      <c r="K8" s="42">
        <f t="shared" si="0"/>
        <v>0</v>
      </c>
      <c r="L8" s="56" t="s">
        <v>27</v>
      </c>
      <c r="M8" s="57"/>
      <c r="N8" s="57"/>
      <c r="O8" s="57"/>
      <c r="P8" s="58"/>
    </row>
    <row r="9" spans="1:21" ht="14.25" customHeight="1" x14ac:dyDescent="0.2">
      <c r="A9" s="5">
        <f>'[1]วผ-1ประถม 61'!A9</f>
        <v>5</v>
      </c>
      <c r="B9" s="28"/>
      <c r="C9" s="29"/>
      <c r="D9" s="29"/>
      <c r="E9" s="29"/>
      <c r="F9" s="29"/>
      <c r="G9" s="29"/>
      <c r="H9" s="33"/>
      <c r="I9" s="33"/>
      <c r="J9" s="33"/>
      <c r="K9" s="42">
        <f t="shared" si="0"/>
        <v>0</v>
      </c>
      <c r="L9" s="56" t="s">
        <v>28</v>
      </c>
      <c r="M9" s="57"/>
      <c r="N9" s="57"/>
      <c r="O9" s="57"/>
      <c r="P9" s="58"/>
    </row>
    <row r="10" spans="1:21" ht="14.25" customHeight="1" x14ac:dyDescent="0.2">
      <c r="A10" s="5">
        <f>'[1]วผ-1ประถม 61'!A10</f>
        <v>6</v>
      </c>
      <c r="B10" s="28"/>
      <c r="C10" s="29"/>
      <c r="D10" s="29"/>
      <c r="E10" s="29"/>
      <c r="F10" s="29"/>
      <c r="G10" s="29"/>
      <c r="H10" s="33"/>
      <c r="I10" s="33"/>
      <c r="J10" s="33"/>
      <c r="K10" s="42">
        <f t="shared" si="0"/>
        <v>0</v>
      </c>
      <c r="L10" s="59" t="s">
        <v>7</v>
      </c>
      <c r="M10" s="60"/>
      <c r="N10" s="60"/>
      <c r="O10" s="60"/>
      <c r="P10" s="61"/>
    </row>
    <row r="11" spans="1:21" ht="14.25" customHeight="1" x14ac:dyDescent="0.2">
      <c r="A11" s="5">
        <f>'[1]วผ-1ประถม 61'!A11</f>
        <v>7</v>
      </c>
      <c r="B11" s="28"/>
      <c r="C11" s="29"/>
      <c r="D11" s="29"/>
      <c r="E11" s="29"/>
      <c r="F11" s="29"/>
      <c r="G11" s="29"/>
      <c r="H11" s="33"/>
      <c r="I11" s="33"/>
      <c r="J11" s="33"/>
      <c r="K11" s="42">
        <f t="shared" si="0"/>
        <v>0</v>
      </c>
      <c r="L11" s="16" t="s">
        <v>2</v>
      </c>
      <c r="M11" s="1"/>
      <c r="N11" s="1"/>
      <c r="O11" s="1"/>
      <c r="P11" s="18"/>
    </row>
    <row r="12" spans="1:21" ht="14.25" customHeight="1" x14ac:dyDescent="0.2">
      <c r="A12" s="5">
        <f>'[1]วผ-1ประถม 61'!A12</f>
        <v>8</v>
      </c>
      <c r="B12" s="28"/>
      <c r="C12" s="29"/>
      <c r="D12" s="29"/>
      <c r="E12" s="29"/>
      <c r="F12" s="29"/>
      <c r="G12" s="29"/>
      <c r="H12" s="33"/>
      <c r="I12" s="33"/>
      <c r="J12" s="33"/>
      <c r="K12" s="42">
        <f t="shared" si="0"/>
        <v>0</v>
      </c>
      <c r="L12" s="13" t="s">
        <v>15</v>
      </c>
      <c r="M12" s="24">
        <f>COUNTIF(C5:C54,"4")</f>
        <v>1</v>
      </c>
      <c r="N12" s="1" t="s">
        <v>9</v>
      </c>
      <c r="O12" s="1"/>
      <c r="P12" s="25" t="e">
        <f>M12*100/$N$5</f>
        <v>#VALUE!</v>
      </c>
    </row>
    <row r="13" spans="1:21" ht="14.25" customHeight="1" x14ac:dyDescent="0.2">
      <c r="A13" s="5">
        <f>'[1]วผ-1ประถม 61'!A13</f>
        <v>9</v>
      </c>
      <c r="B13" s="28"/>
      <c r="C13" s="29"/>
      <c r="D13" s="29"/>
      <c r="E13" s="29"/>
      <c r="F13" s="29"/>
      <c r="G13" s="29"/>
      <c r="H13" s="33"/>
      <c r="I13" s="33"/>
      <c r="J13" s="33"/>
      <c r="K13" s="42">
        <f t="shared" si="0"/>
        <v>0</v>
      </c>
      <c r="L13" s="13" t="s">
        <v>14</v>
      </c>
      <c r="M13" s="24">
        <f>COUNTIF(C5:C54,"3")</f>
        <v>0</v>
      </c>
      <c r="N13" s="1" t="s">
        <v>9</v>
      </c>
      <c r="O13" s="1"/>
      <c r="P13" s="25" t="e">
        <f t="shared" ref="P13:P14" si="1">M13*100/$N$5</f>
        <v>#VALUE!</v>
      </c>
    </row>
    <row r="14" spans="1:21" ht="14.25" customHeight="1" x14ac:dyDescent="0.2">
      <c r="A14" s="5">
        <f>'[1]วผ-1ประถม 61'!A14</f>
        <v>10</v>
      </c>
      <c r="B14" s="28"/>
      <c r="C14" s="29"/>
      <c r="D14" s="29"/>
      <c r="E14" s="29"/>
      <c r="F14" s="29"/>
      <c r="G14" s="29"/>
      <c r="H14" s="33"/>
      <c r="I14" s="33"/>
      <c r="J14" s="33"/>
      <c r="K14" s="42">
        <f t="shared" si="0"/>
        <v>0</v>
      </c>
      <c r="L14" s="13" t="s">
        <v>13</v>
      </c>
      <c r="M14" s="24">
        <f>COUNTIF(C5:C54,"2")</f>
        <v>0</v>
      </c>
      <c r="N14" s="1" t="s">
        <v>9</v>
      </c>
      <c r="O14" s="1"/>
      <c r="P14" s="25" t="e">
        <f t="shared" si="1"/>
        <v>#VALUE!</v>
      </c>
    </row>
    <row r="15" spans="1:21" ht="14.25" customHeight="1" x14ac:dyDescent="0.2">
      <c r="A15" s="5">
        <f>'[1]วผ-1ประถม 61'!A15</f>
        <v>11</v>
      </c>
      <c r="B15" s="28"/>
      <c r="C15" s="29"/>
      <c r="D15" s="29"/>
      <c r="E15" s="29"/>
      <c r="F15" s="29"/>
      <c r="G15" s="29"/>
      <c r="H15" s="33"/>
      <c r="I15" s="33"/>
      <c r="J15" s="33"/>
      <c r="K15" s="42">
        <f t="shared" si="0"/>
        <v>0</v>
      </c>
      <c r="L15" s="13" t="s">
        <v>12</v>
      </c>
      <c r="M15" s="24">
        <f>COUNTIF(C5:C54,"1")</f>
        <v>0</v>
      </c>
      <c r="N15" s="1" t="s">
        <v>9</v>
      </c>
      <c r="O15" s="1"/>
      <c r="P15" s="25" t="e">
        <f>M15*100/$N$5</f>
        <v>#VALUE!</v>
      </c>
    </row>
    <row r="16" spans="1:21" ht="14.25" customHeight="1" x14ac:dyDescent="0.2">
      <c r="A16" s="5">
        <f>'[1]วผ-1ประถม 61'!A16</f>
        <v>12</v>
      </c>
      <c r="B16" s="28"/>
      <c r="C16" s="29"/>
      <c r="D16" s="29"/>
      <c r="E16" s="29"/>
      <c r="F16" s="29"/>
      <c r="G16" s="29"/>
      <c r="H16" s="33"/>
      <c r="I16" s="33"/>
      <c r="J16" s="33"/>
      <c r="K16" s="42">
        <f t="shared" si="0"/>
        <v>0</v>
      </c>
      <c r="L16" s="16" t="s">
        <v>3</v>
      </c>
      <c r="M16" s="1"/>
      <c r="N16" s="1"/>
      <c r="O16" s="1"/>
      <c r="P16" s="19"/>
    </row>
    <row r="17" spans="1:16" ht="14.25" customHeight="1" x14ac:dyDescent="0.2">
      <c r="A17" s="5">
        <f>'[1]วผ-1ประถม 61'!A17</f>
        <v>13</v>
      </c>
      <c r="B17" s="28"/>
      <c r="C17" s="29"/>
      <c r="D17" s="29"/>
      <c r="E17" s="29"/>
      <c r="F17" s="29"/>
      <c r="G17" s="29"/>
      <c r="H17" s="33"/>
      <c r="I17" s="33"/>
      <c r="J17" s="33"/>
      <c r="K17" s="42">
        <f t="shared" si="0"/>
        <v>0</v>
      </c>
      <c r="L17" s="13" t="s">
        <v>15</v>
      </c>
      <c r="M17" s="24">
        <f>COUNTIF(D5:D54,"4")</f>
        <v>1</v>
      </c>
      <c r="N17" s="1" t="s">
        <v>9</v>
      </c>
      <c r="O17" s="1"/>
      <c r="P17" s="25" t="e">
        <f>M17*100/$N$5</f>
        <v>#VALUE!</v>
      </c>
    </row>
    <row r="18" spans="1:16" ht="14.25" customHeight="1" x14ac:dyDescent="0.2">
      <c r="A18" s="5">
        <f>'[1]วผ-1ประถม 61'!A18</f>
        <v>14</v>
      </c>
      <c r="B18" s="28"/>
      <c r="C18" s="29"/>
      <c r="D18" s="29"/>
      <c r="E18" s="29"/>
      <c r="F18" s="29"/>
      <c r="G18" s="29"/>
      <c r="H18" s="33"/>
      <c r="I18" s="33"/>
      <c r="J18" s="33"/>
      <c r="K18" s="42">
        <f t="shared" si="0"/>
        <v>0</v>
      </c>
      <c r="L18" s="13" t="s">
        <v>14</v>
      </c>
      <c r="M18" s="24">
        <f>COUNTIF(D5:D54,"3")</f>
        <v>0</v>
      </c>
      <c r="N18" s="1" t="s">
        <v>9</v>
      </c>
      <c r="O18" s="1"/>
      <c r="P18" s="25" t="e">
        <f t="shared" ref="P18:P20" si="2">M18*100/$N$5</f>
        <v>#VALUE!</v>
      </c>
    </row>
    <row r="19" spans="1:16" ht="14.25" customHeight="1" x14ac:dyDescent="0.2">
      <c r="A19" s="5">
        <f>'[1]วผ-1ประถม 61'!A19</f>
        <v>15</v>
      </c>
      <c r="B19" s="28"/>
      <c r="C19" s="29"/>
      <c r="D19" s="29"/>
      <c r="E19" s="29"/>
      <c r="F19" s="29"/>
      <c r="G19" s="29"/>
      <c r="H19" s="33"/>
      <c r="I19" s="33"/>
      <c r="J19" s="33"/>
      <c r="K19" s="42">
        <f t="shared" si="0"/>
        <v>0</v>
      </c>
      <c r="L19" s="13" t="s">
        <v>13</v>
      </c>
      <c r="M19" s="24">
        <f>COUNTIF(D5:D54,"2")</f>
        <v>0</v>
      </c>
      <c r="N19" s="1" t="s">
        <v>9</v>
      </c>
      <c r="O19" s="1"/>
      <c r="P19" s="25" t="e">
        <f t="shared" si="2"/>
        <v>#VALUE!</v>
      </c>
    </row>
    <row r="20" spans="1:16" ht="14.25" customHeight="1" x14ac:dyDescent="0.2">
      <c r="A20" s="5">
        <f>'[1]วผ-1ประถม 61'!A20</f>
        <v>16</v>
      </c>
      <c r="B20" s="28"/>
      <c r="C20" s="29"/>
      <c r="D20" s="29"/>
      <c r="E20" s="29"/>
      <c r="F20" s="29"/>
      <c r="G20" s="29"/>
      <c r="H20" s="33"/>
      <c r="I20" s="33"/>
      <c r="J20" s="33"/>
      <c r="K20" s="42">
        <f t="shared" si="0"/>
        <v>0</v>
      </c>
      <c r="L20" s="13" t="s">
        <v>12</v>
      </c>
      <c r="M20" s="24">
        <f>COUNTIF(D5:D54,"1")</f>
        <v>0</v>
      </c>
      <c r="N20" s="1" t="s">
        <v>9</v>
      </c>
      <c r="O20" s="1"/>
      <c r="P20" s="25" t="e">
        <f t="shared" si="2"/>
        <v>#VALUE!</v>
      </c>
    </row>
    <row r="21" spans="1:16" ht="14.25" customHeight="1" x14ac:dyDescent="0.2">
      <c r="A21" s="5">
        <f>'[1]วผ-1ประถม 61'!A21</f>
        <v>17</v>
      </c>
      <c r="B21" s="28"/>
      <c r="C21" s="29"/>
      <c r="D21" s="29"/>
      <c r="E21" s="29"/>
      <c r="F21" s="29"/>
      <c r="G21" s="29"/>
      <c r="H21" s="33"/>
      <c r="I21" s="33"/>
      <c r="J21" s="33"/>
      <c r="K21" s="42">
        <f t="shared" si="0"/>
        <v>0</v>
      </c>
      <c r="L21" s="16" t="s">
        <v>4</v>
      </c>
      <c r="M21" s="1"/>
      <c r="N21" s="1"/>
      <c r="O21" s="1"/>
      <c r="P21" s="19"/>
    </row>
    <row r="22" spans="1:16" ht="14.25" customHeight="1" x14ac:dyDescent="0.2">
      <c r="A22" s="5">
        <f>'[1]วผ-1ประถม 61'!A22</f>
        <v>18</v>
      </c>
      <c r="B22" s="28"/>
      <c r="C22" s="29"/>
      <c r="D22" s="29"/>
      <c r="E22" s="29"/>
      <c r="F22" s="29"/>
      <c r="G22" s="29"/>
      <c r="H22" s="33"/>
      <c r="I22" s="33"/>
      <c r="J22" s="33"/>
      <c r="K22" s="42">
        <f t="shared" si="0"/>
        <v>0</v>
      </c>
      <c r="L22" s="13" t="s">
        <v>15</v>
      </c>
      <c r="M22" s="24">
        <f>COUNTIF(E5:E54,"4")</f>
        <v>1</v>
      </c>
      <c r="N22" s="1" t="s">
        <v>9</v>
      </c>
      <c r="O22" s="1"/>
      <c r="P22" s="25" t="e">
        <f>M22*100/$N$5</f>
        <v>#VALUE!</v>
      </c>
    </row>
    <row r="23" spans="1:16" ht="14.25" customHeight="1" x14ac:dyDescent="0.2">
      <c r="A23" s="5">
        <f>'[1]วผ-1ประถม 61'!A23</f>
        <v>19</v>
      </c>
      <c r="B23" s="28"/>
      <c r="C23" s="29"/>
      <c r="D23" s="29"/>
      <c r="E23" s="29"/>
      <c r="F23" s="29"/>
      <c r="G23" s="29"/>
      <c r="H23" s="33"/>
      <c r="I23" s="33"/>
      <c r="J23" s="33"/>
      <c r="K23" s="42">
        <f t="shared" si="0"/>
        <v>0</v>
      </c>
      <c r="L23" s="13" t="s">
        <v>14</v>
      </c>
      <c r="M23" s="24">
        <f>COUNTIF(E5:E54,"3")</f>
        <v>0</v>
      </c>
      <c r="N23" s="1" t="s">
        <v>9</v>
      </c>
      <c r="O23" s="1"/>
      <c r="P23" s="25" t="e">
        <f t="shared" ref="P23:P25" si="3">M23*100/$N$5</f>
        <v>#VALUE!</v>
      </c>
    </row>
    <row r="24" spans="1:16" ht="14.25" customHeight="1" x14ac:dyDescent="0.2">
      <c r="A24" s="5">
        <f>'[1]วผ-1ประถม 61'!A24</f>
        <v>20</v>
      </c>
      <c r="B24" s="28"/>
      <c r="C24" s="29"/>
      <c r="D24" s="29"/>
      <c r="E24" s="29"/>
      <c r="F24" s="29"/>
      <c r="G24" s="29"/>
      <c r="H24" s="33"/>
      <c r="I24" s="33"/>
      <c r="J24" s="33"/>
      <c r="K24" s="42">
        <f t="shared" si="0"/>
        <v>0</v>
      </c>
      <c r="L24" s="13" t="s">
        <v>13</v>
      </c>
      <c r="M24" s="24">
        <f>COUNTIF(E5:E54,"2")</f>
        <v>0</v>
      </c>
      <c r="N24" s="1" t="s">
        <v>9</v>
      </c>
      <c r="O24" s="1"/>
      <c r="P24" s="25" t="e">
        <f t="shared" si="3"/>
        <v>#VALUE!</v>
      </c>
    </row>
    <row r="25" spans="1:16" ht="14.25" customHeight="1" x14ac:dyDescent="0.2">
      <c r="A25" s="5">
        <f>'[1]วผ-1ประถม 61'!A25</f>
        <v>21</v>
      </c>
      <c r="B25" s="28"/>
      <c r="C25" s="29"/>
      <c r="D25" s="29"/>
      <c r="E25" s="29"/>
      <c r="F25" s="29"/>
      <c r="G25" s="29"/>
      <c r="H25" s="33"/>
      <c r="I25" s="33"/>
      <c r="J25" s="33"/>
      <c r="K25" s="42">
        <f t="shared" si="0"/>
        <v>0</v>
      </c>
      <c r="L25" s="13" t="s">
        <v>12</v>
      </c>
      <c r="M25" s="24">
        <f>COUNTIF(E5:E54,"1")</f>
        <v>0</v>
      </c>
      <c r="N25" s="1" t="s">
        <v>9</v>
      </c>
      <c r="O25" s="1"/>
      <c r="P25" s="25" t="e">
        <f t="shared" si="3"/>
        <v>#VALUE!</v>
      </c>
    </row>
    <row r="26" spans="1:16" ht="14.25" customHeight="1" x14ac:dyDescent="0.2">
      <c r="A26" s="5">
        <f>'[1]วผ-1ประถม 61'!A26</f>
        <v>22</v>
      </c>
      <c r="B26" s="28"/>
      <c r="C26" s="29"/>
      <c r="D26" s="29"/>
      <c r="E26" s="29"/>
      <c r="F26" s="29"/>
      <c r="G26" s="29"/>
      <c r="H26" s="33"/>
      <c r="I26" s="33"/>
      <c r="J26" s="33"/>
      <c r="K26" s="42">
        <f t="shared" si="0"/>
        <v>0</v>
      </c>
      <c r="L26" s="16" t="s">
        <v>5</v>
      </c>
      <c r="M26" s="1"/>
      <c r="N26" s="1"/>
      <c r="O26" s="1"/>
      <c r="P26" s="19"/>
    </row>
    <row r="27" spans="1:16" ht="14.25" customHeight="1" x14ac:dyDescent="0.2">
      <c r="A27" s="5">
        <f>'[1]วผ-1ประถม 61'!A27</f>
        <v>23</v>
      </c>
      <c r="B27" s="28"/>
      <c r="C27" s="29"/>
      <c r="D27" s="29"/>
      <c r="E27" s="29"/>
      <c r="F27" s="29"/>
      <c r="G27" s="29"/>
      <c r="H27" s="33"/>
      <c r="I27" s="33"/>
      <c r="J27" s="33"/>
      <c r="K27" s="42">
        <f t="shared" si="0"/>
        <v>0</v>
      </c>
      <c r="L27" s="13" t="s">
        <v>15</v>
      </c>
      <c r="M27" s="24">
        <f>COUNTIF(F5:F54,"4")</f>
        <v>1</v>
      </c>
      <c r="N27" s="1" t="s">
        <v>9</v>
      </c>
      <c r="O27" s="1"/>
      <c r="P27" s="25" t="e">
        <f>M27*100/$N$5</f>
        <v>#VALUE!</v>
      </c>
    </row>
    <row r="28" spans="1:16" ht="14.25" customHeight="1" x14ac:dyDescent="0.2">
      <c r="A28" s="5">
        <f>'[1]วผ-1ประถม 61'!A28</f>
        <v>24</v>
      </c>
      <c r="B28" s="26"/>
      <c r="C28" s="23"/>
      <c r="D28" s="23"/>
      <c r="E28" s="23"/>
      <c r="F28" s="23"/>
      <c r="G28" s="23"/>
      <c r="H28" s="34"/>
      <c r="I28" s="34"/>
      <c r="J28" s="34"/>
      <c r="K28" s="42">
        <f t="shared" si="0"/>
        <v>0</v>
      </c>
      <c r="L28" s="13" t="s">
        <v>14</v>
      </c>
      <c r="M28" s="24">
        <f>COUNTIF(F5:F54,"3")</f>
        <v>0</v>
      </c>
      <c r="N28" s="1" t="s">
        <v>9</v>
      </c>
      <c r="O28" s="1"/>
      <c r="P28" s="25" t="e">
        <f t="shared" ref="P28:P30" si="4">M28*100/$N$5</f>
        <v>#VALUE!</v>
      </c>
    </row>
    <row r="29" spans="1:16" ht="14.25" customHeight="1" x14ac:dyDescent="0.2">
      <c r="A29" s="5">
        <f>'[1]วผ-1ประถม 61'!A29</f>
        <v>25</v>
      </c>
      <c r="B29" s="26"/>
      <c r="C29" s="23"/>
      <c r="D29" s="23"/>
      <c r="E29" s="23"/>
      <c r="F29" s="23"/>
      <c r="G29" s="23"/>
      <c r="H29" s="34"/>
      <c r="I29" s="34"/>
      <c r="J29" s="34"/>
      <c r="K29" s="42">
        <f t="shared" si="0"/>
        <v>0</v>
      </c>
      <c r="L29" s="13" t="s">
        <v>13</v>
      </c>
      <c r="M29" s="24">
        <f>COUNTIF(F5:F54,"2")</f>
        <v>0</v>
      </c>
      <c r="N29" s="1" t="s">
        <v>9</v>
      </c>
      <c r="O29" s="1"/>
      <c r="P29" s="25" t="e">
        <f t="shared" si="4"/>
        <v>#VALUE!</v>
      </c>
    </row>
    <row r="30" spans="1:16" ht="14.25" customHeight="1" x14ac:dyDescent="0.2">
      <c r="A30" s="5">
        <f>'[1]วผ-1ประถม 61'!A30</f>
        <v>26</v>
      </c>
      <c r="B30" s="26"/>
      <c r="C30" s="23"/>
      <c r="D30" s="23"/>
      <c r="E30" s="23"/>
      <c r="F30" s="23"/>
      <c r="G30" s="23"/>
      <c r="H30" s="34"/>
      <c r="I30" s="34"/>
      <c r="J30" s="34"/>
      <c r="K30" s="42">
        <f t="shared" si="0"/>
        <v>0</v>
      </c>
      <c r="L30" s="13" t="s">
        <v>12</v>
      </c>
      <c r="M30" s="24">
        <f>COUNTIF(F5:F54,"1")</f>
        <v>0</v>
      </c>
      <c r="N30" s="1" t="s">
        <v>9</v>
      </c>
      <c r="O30" s="1"/>
      <c r="P30" s="25" t="e">
        <f t="shared" si="4"/>
        <v>#VALUE!</v>
      </c>
    </row>
    <row r="31" spans="1:16" ht="14.25" customHeight="1" x14ac:dyDescent="0.2">
      <c r="A31" s="5">
        <f>'[1]วผ-1ประถม 61'!A31</f>
        <v>27</v>
      </c>
      <c r="B31" s="26"/>
      <c r="C31" s="23"/>
      <c r="D31" s="23"/>
      <c r="E31" s="23"/>
      <c r="F31" s="23"/>
      <c r="G31" s="23"/>
      <c r="H31" s="34"/>
      <c r="I31" s="34"/>
      <c r="J31" s="34"/>
      <c r="K31" s="42">
        <f t="shared" si="0"/>
        <v>0</v>
      </c>
      <c r="L31" s="16" t="s">
        <v>6</v>
      </c>
      <c r="M31" s="1"/>
      <c r="N31" s="1"/>
      <c r="O31" s="1"/>
      <c r="P31" s="19"/>
    </row>
    <row r="32" spans="1:16" ht="14.25" customHeight="1" x14ac:dyDescent="0.2">
      <c r="A32" s="5">
        <f>'[1]วผ-1ประถม 61'!A32</f>
        <v>28</v>
      </c>
      <c r="B32" s="26"/>
      <c r="C32" s="23"/>
      <c r="D32" s="23"/>
      <c r="E32" s="23"/>
      <c r="F32" s="23"/>
      <c r="G32" s="23"/>
      <c r="H32" s="34"/>
      <c r="I32" s="34"/>
      <c r="J32" s="34"/>
      <c r="K32" s="42">
        <f t="shared" si="0"/>
        <v>0</v>
      </c>
      <c r="L32" s="13" t="s">
        <v>15</v>
      </c>
      <c r="M32" s="24">
        <f>COUNTIF(G5:G54,"4")</f>
        <v>0</v>
      </c>
      <c r="N32" s="1" t="s">
        <v>9</v>
      </c>
      <c r="O32" s="1"/>
      <c r="P32" s="25" t="e">
        <f>M32*100/$N$5</f>
        <v>#VALUE!</v>
      </c>
    </row>
    <row r="33" spans="1:16" ht="14.25" customHeight="1" x14ac:dyDescent="0.2">
      <c r="A33" s="5">
        <f>'[1]วผ-1ประถม 61'!A33</f>
        <v>29</v>
      </c>
      <c r="B33" s="26"/>
      <c r="C33" s="23"/>
      <c r="D33" s="23"/>
      <c r="E33" s="23"/>
      <c r="F33" s="23"/>
      <c r="G33" s="23"/>
      <c r="H33" s="34"/>
      <c r="I33" s="34"/>
      <c r="J33" s="34"/>
      <c r="K33" s="42">
        <f t="shared" si="0"/>
        <v>0</v>
      </c>
      <c r="L33" s="13" t="s">
        <v>14</v>
      </c>
      <c r="M33" s="24">
        <f>COUNTIF(G5:G54,"3")</f>
        <v>1</v>
      </c>
      <c r="N33" s="1" t="s">
        <v>9</v>
      </c>
      <c r="O33" s="1"/>
      <c r="P33" s="25" t="e">
        <f t="shared" ref="P33:P35" si="5">M33*100/$N$5</f>
        <v>#VALUE!</v>
      </c>
    </row>
    <row r="34" spans="1:16" ht="14.25" customHeight="1" x14ac:dyDescent="0.2">
      <c r="A34" s="5">
        <f>'[1]วผ-1ประถม 61'!A34</f>
        <v>30</v>
      </c>
      <c r="B34" s="26"/>
      <c r="C34" s="23"/>
      <c r="D34" s="23"/>
      <c r="E34" s="23"/>
      <c r="F34" s="23"/>
      <c r="G34" s="23"/>
      <c r="H34" s="34"/>
      <c r="I34" s="34"/>
      <c r="J34" s="34"/>
      <c r="K34" s="42">
        <f t="shared" si="0"/>
        <v>0</v>
      </c>
      <c r="L34" s="13" t="s">
        <v>13</v>
      </c>
      <c r="M34" s="24">
        <f>COUNTIF(G5:G54,"2")</f>
        <v>0</v>
      </c>
      <c r="N34" s="1" t="s">
        <v>9</v>
      </c>
      <c r="O34" s="1"/>
      <c r="P34" s="25" t="e">
        <f t="shared" si="5"/>
        <v>#VALUE!</v>
      </c>
    </row>
    <row r="35" spans="1:16" ht="14.25" customHeight="1" x14ac:dyDescent="0.2">
      <c r="A35" s="5">
        <f>'[1]วผ-1ประถม 61'!A35</f>
        <v>31</v>
      </c>
      <c r="B35" s="26"/>
      <c r="C35" s="23"/>
      <c r="D35" s="23"/>
      <c r="E35" s="23"/>
      <c r="F35" s="23"/>
      <c r="G35" s="23"/>
      <c r="H35" s="34"/>
      <c r="I35" s="34"/>
      <c r="J35" s="34"/>
      <c r="K35" s="42">
        <f t="shared" si="0"/>
        <v>0</v>
      </c>
      <c r="L35" s="13" t="s">
        <v>12</v>
      </c>
      <c r="M35" s="24">
        <f>COUNTIF(G5:G54,"1")</f>
        <v>0</v>
      </c>
      <c r="N35" s="1" t="s">
        <v>9</v>
      </c>
      <c r="O35" s="1"/>
      <c r="P35" s="25" t="e">
        <f t="shared" si="5"/>
        <v>#VALUE!</v>
      </c>
    </row>
    <row r="36" spans="1:16" ht="14.25" customHeight="1" x14ac:dyDescent="0.2">
      <c r="A36" s="5">
        <f>'[1]วผ-1ประถม 61'!A36</f>
        <v>32</v>
      </c>
      <c r="B36" s="26"/>
      <c r="C36" s="23"/>
      <c r="D36" s="23"/>
      <c r="E36" s="23"/>
      <c r="F36" s="23"/>
      <c r="G36" s="23"/>
      <c r="H36" s="34"/>
      <c r="I36" s="34"/>
      <c r="J36" s="34"/>
      <c r="K36" s="42">
        <f t="shared" si="0"/>
        <v>0</v>
      </c>
      <c r="L36" s="16" t="s">
        <v>20</v>
      </c>
      <c r="M36" s="1"/>
      <c r="N36" s="1"/>
      <c r="O36" s="1"/>
      <c r="P36" s="19"/>
    </row>
    <row r="37" spans="1:16" ht="14.25" customHeight="1" x14ac:dyDescent="0.2">
      <c r="A37" s="21">
        <f>'[1]วผ-1ประถม 61'!A37</f>
        <v>33</v>
      </c>
      <c r="B37" s="27"/>
      <c r="C37" s="23"/>
      <c r="D37" s="23"/>
      <c r="E37" s="23"/>
      <c r="F37" s="23"/>
      <c r="G37" s="23"/>
      <c r="H37" s="34"/>
      <c r="I37" s="34"/>
      <c r="J37" s="34"/>
      <c r="K37" s="42">
        <f t="shared" si="0"/>
        <v>0</v>
      </c>
      <c r="L37" s="13" t="s">
        <v>15</v>
      </c>
      <c r="M37" s="24">
        <f>COUNTIF(H5:H54,"4")</f>
        <v>0</v>
      </c>
      <c r="N37" s="1" t="s">
        <v>9</v>
      </c>
      <c r="O37" s="1"/>
      <c r="P37" s="25" t="e">
        <f>M37*100/$N$5</f>
        <v>#VALUE!</v>
      </c>
    </row>
    <row r="38" spans="1:16" ht="14.25" customHeight="1" x14ac:dyDescent="0.2">
      <c r="A38" s="21">
        <f>'[1]วผ-1ประถม 61'!A38</f>
        <v>34</v>
      </c>
      <c r="B38" s="27"/>
      <c r="C38" s="23"/>
      <c r="D38" s="23"/>
      <c r="E38" s="23"/>
      <c r="F38" s="23"/>
      <c r="G38" s="23"/>
      <c r="H38" s="34"/>
      <c r="I38" s="34"/>
      <c r="J38" s="34"/>
      <c r="K38" s="42">
        <f t="shared" si="0"/>
        <v>0</v>
      </c>
      <c r="L38" s="13" t="s">
        <v>14</v>
      </c>
      <c r="M38" s="24">
        <f>COUNTIF(H5:H54,"3")</f>
        <v>0</v>
      </c>
      <c r="N38" s="1" t="s">
        <v>9</v>
      </c>
      <c r="O38" s="1"/>
      <c r="P38" s="25" t="e">
        <f t="shared" ref="P38:P40" si="6">M38*100/$N$5</f>
        <v>#VALUE!</v>
      </c>
    </row>
    <row r="39" spans="1:16" ht="14.25" customHeight="1" x14ac:dyDescent="0.2">
      <c r="A39" s="21">
        <f>'[1]วผ-1ประถม 61'!A39</f>
        <v>35</v>
      </c>
      <c r="B39" s="27"/>
      <c r="C39" s="23"/>
      <c r="D39" s="23"/>
      <c r="E39" s="23"/>
      <c r="F39" s="23"/>
      <c r="G39" s="23"/>
      <c r="H39" s="34"/>
      <c r="I39" s="34"/>
      <c r="J39" s="34"/>
      <c r="K39" s="42">
        <f t="shared" si="0"/>
        <v>0</v>
      </c>
      <c r="L39" s="13" t="s">
        <v>13</v>
      </c>
      <c r="M39" s="24">
        <f>COUNTIF(H5:H54,"2")</f>
        <v>1</v>
      </c>
      <c r="N39" s="1" t="s">
        <v>9</v>
      </c>
      <c r="O39" s="1"/>
      <c r="P39" s="25" t="e">
        <f t="shared" si="6"/>
        <v>#VALUE!</v>
      </c>
    </row>
    <row r="40" spans="1:16" ht="14.25" customHeight="1" x14ac:dyDescent="0.2">
      <c r="A40" s="21">
        <f>'[1]วผ-1ประถม 61'!A40</f>
        <v>36</v>
      </c>
      <c r="B40" s="27"/>
      <c r="C40" s="23"/>
      <c r="D40" s="23"/>
      <c r="E40" s="23"/>
      <c r="F40" s="23"/>
      <c r="G40" s="23"/>
      <c r="H40" s="34"/>
      <c r="I40" s="34"/>
      <c r="J40" s="34"/>
      <c r="K40" s="42">
        <f t="shared" si="0"/>
        <v>0</v>
      </c>
      <c r="L40" s="13" t="s">
        <v>12</v>
      </c>
      <c r="M40" s="24">
        <f>COUNTIF(H5:H54,"1")</f>
        <v>0</v>
      </c>
      <c r="N40" s="1" t="s">
        <v>9</v>
      </c>
      <c r="O40" s="1"/>
      <c r="P40" s="25" t="e">
        <f t="shared" si="6"/>
        <v>#VALUE!</v>
      </c>
    </row>
    <row r="41" spans="1:16" ht="14.25" customHeight="1" x14ac:dyDescent="0.2">
      <c r="A41" s="21">
        <f>'[1]วผ-1ประถม 61'!A41</f>
        <v>37</v>
      </c>
      <c r="B41" s="27"/>
      <c r="C41" s="23"/>
      <c r="D41" s="23"/>
      <c r="E41" s="23"/>
      <c r="F41" s="23"/>
      <c r="G41" s="23"/>
      <c r="H41" s="34"/>
      <c r="I41" s="34"/>
      <c r="J41" s="34"/>
      <c r="K41" s="42">
        <f t="shared" si="0"/>
        <v>0</v>
      </c>
      <c r="L41" s="16" t="s">
        <v>21</v>
      </c>
      <c r="M41" s="1"/>
      <c r="N41" s="1"/>
      <c r="O41" s="1"/>
      <c r="P41" s="19"/>
    </row>
    <row r="42" spans="1:16" s="7" customFormat="1" ht="14.25" customHeight="1" x14ac:dyDescent="0.2">
      <c r="A42" s="21">
        <f>'[1]วผ-1ประถม 61'!A42</f>
        <v>38</v>
      </c>
      <c r="B42" s="27"/>
      <c r="C42" s="23"/>
      <c r="D42" s="23"/>
      <c r="E42" s="23"/>
      <c r="F42" s="23"/>
      <c r="G42" s="23"/>
      <c r="H42" s="34"/>
      <c r="I42" s="34"/>
      <c r="J42" s="34"/>
      <c r="K42" s="42">
        <f t="shared" si="0"/>
        <v>0</v>
      </c>
      <c r="L42" s="13" t="s">
        <v>15</v>
      </c>
      <c r="M42" s="24">
        <f>COUNTIF(I5:I54,"4")</f>
        <v>0</v>
      </c>
      <c r="N42" s="1" t="s">
        <v>9</v>
      </c>
      <c r="O42" s="1"/>
      <c r="P42" s="25" t="e">
        <f>M42*100/$N$5</f>
        <v>#VALUE!</v>
      </c>
    </row>
    <row r="43" spans="1:16" s="7" customFormat="1" ht="14.25" customHeight="1" x14ac:dyDescent="0.2">
      <c r="A43" s="21">
        <v>39</v>
      </c>
      <c r="B43" s="27"/>
      <c r="C43" s="23"/>
      <c r="D43" s="23"/>
      <c r="E43" s="23"/>
      <c r="F43" s="23"/>
      <c r="G43" s="23"/>
      <c r="H43" s="34"/>
      <c r="I43" s="34"/>
      <c r="J43" s="34"/>
      <c r="K43" s="42">
        <f t="shared" si="0"/>
        <v>0</v>
      </c>
      <c r="L43" s="13" t="s">
        <v>14</v>
      </c>
      <c r="M43" s="24">
        <f>COUNTIF(I5:I54,"3")</f>
        <v>0</v>
      </c>
      <c r="N43" s="1" t="s">
        <v>9</v>
      </c>
      <c r="O43" s="1"/>
      <c r="P43" s="25" t="e">
        <f t="shared" ref="P43:P45" si="7">M43*100/$N$5</f>
        <v>#VALUE!</v>
      </c>
    </row>
    <row r="44" spans="1:16" s="7" customFormat="1" ht="14.25" customHeight="1" x14ac:dyDescent="0.2">
      <c r="A44" s="21">
        <v>40</v>
      </c>
      <c r="B44" s="27"/>
      <c r="C44" s="23"/>
      <c r="D44" s="23"/>
      <c r="E44" s="23"/>
      <c r="F44" s="23"/>
      <c r="G44" s="23"/>
      <c r="H44" s="34"/>
      <c r="I44" s="34"/>
      <c r="J44" s="34"/>
      <c r="K44" s="42">
        <f t="shared" si="0"/>
        <v>0</v>
      </c>
      <c r="L44" s="13" t="s">
        <v>13</v>
      </c>
      <c r="M44" s="24">
        <f>COUNTIF(I5:I54,"2")</f>
        <v>0</v>
      </c>
      <c r="N44" s="1" t="s">
        <v>9</v>
      </c>
      <c r="O44" s="1"/>
      <c r="P44" s="25" t="e">
        <f t="shared" si="7"/>
        <v>#VALUE!</v>
      </c>
    </row>
    <row r="45" spans="1:16" s="7" customFormat="1" ht="14.25" customHeight="1" x14ac:dyDescent="0.2">
      <c r="A45" s="21">
        <v>41</v>
      </c>
      <c r="B45" s="27"/>
      <c r="C45" s="23"/>
      <c r="D45" s="23"/>
      <c r="E45" s="23"/>
      <c r="F45" s="23"/>
      <c r="G45" s="23"/>
      <c r="H45" s="34"/>
      <c r="I45" s="34"/>
      <c r="J45" s="34"/>
      <c r="K45" s="42">
        <f t="shared" si="0"/>
        <v>0</v>
      </c>
      <c r="L45" s="13" t="s">
        <v>12</v>
      </c>
      <c r="M45" s="24">
        <f>COUNTIF(I5:I54,"1")</f>
        <v>1</v>
      </c>
      <c r="N45" s="1" t="s">
        <v>9</v>
      </c>
      <c r="O45" s="1"/>
      <c r="P45" s="25" t="e">
        <f t="shared" si="7"/>
        <v>#VALUE!</v>
      </c>
    </row>
    <row r="46" spans="1:16" s="7" customFormat="1" ht="14.25" customHeight="1" x14ac:dyDescent="0.2">
      <c r="A46" s="21">
        <v>42</v>
      </c>
      <c r="B46" s="27"/>
      <c r="C46" s="23"/>
      <c r="D46" s="23"/>
      <c r="E46" s="23"/>
      <c r="F46" s="23"/>
      <c r="G46" s="23"/>
      <c r="H46" s="34"/>
      <c r="I46" s="34"/>
      <c r="J46" s="34"/>
      <c r="K46" s="42">
        <f t="shared" si="0"/>
        <v>0</v>
      </c>
      <c r="L46" s="10"/>
      <c r="M46" s="2"/>
      <c r="N46" s="2"/>
      <c r="O46" s="2"/>
      <c r="P46" s="20"/>
    </row>
    <row r="47" spans="1:16" s="7" customFormat="1" ht="14.25" customHeight="1" x14ac:dyDescent="0.2">
      <c r="A47" s="21">
        <v>43</v>
      </c>
      <c r="B47" s="27"/>
      <c r="C47" s="23"/>
      <c r="D47" s="23"/>
      <c r="E47" s="23"/>
      <c r="F47" s="23"/>
      <c r="G47" s="23"/>
      <c r="H47" s="34"/>
      <c r="I47" s="34"/>
      <c r="J47" s="34"/>
      <c r="K47" s="42">
        <f t="shared" si="0"/>
        <v>0</v>
      </c>
      <c r="L47" s="10"/>
      <c r="M47" s="2"/>
      <c r="N47" s="2"/>
      <c r="O47" s="2"/>
      <c r="P47" s="20"/>
    </row>
    <row r="48" spans="1:16" s="7" customFormat="1" ht="14.25" customHeight="1" x14ac:dyDescent="0.2">
      <c r="A48" s="21">
        <v>44</v>
      </c>
      <c r="B48" s="27"/>
      <c r="C48" s="23"/>
      <c r="D48" s="23"/>
      <c r="E48" s="23"/>
      <c r="F48" s="23"/>
      <c r="G48" s="23"/>
      <c r="H48" s="34"/>
      <c r="I48" s="34"/>
      <c r="J48" s="34"/>
      <c r="K48" s="42">
        <f t="shared" si="0"/>
        <v>0</v>
      </c>
      <c r="L48" s="30" t="s">
        <v>1</v>
      </c>
      <c r="M48" s="31"/>
      <c r="N48" s="31"/>
      <c r="O48" s="31"/>
      <c r="P48" s="32"/>
    </row>
    <row r="49" spans="1:16" s="7" customFormat="1" ht="14.25" customHeight="1" x14ac:dyDescent="0.2">
      <c r="A49" s="5">
        <v>45</v>
      </c>
      <c r="B49" s="26"/>
      <c r="C49" s="23"/>
      <c r="D49" s="23"/>
      <c r="E49" s="23"/>
      <c r="F49" s="23"/>
      <c r="G49" s="23"/>
      <c r="H49" s="34"/>
      <c r="I49" s="34"/>
      <c r="J49" s="34"/>
      <c r="K49" s="42">
        <f t="shared" si="0"/>
        <v>0</v>
      </c>
      <c r="L49" s="13" t="s">
        <v>15</v>
      </c>
      <c r="M49" s="24">
        <f>COUNTIF(K5:K54,"4")</f>
        <v>0</v>
      </c>
      <c r="N49" s="7" t="s">
        <v>9</v>
      </c>
      <c r="P49" s="25" t="e">
        <f>M49*100/$N$5</f>
        <v>#VALUE!</v>
      </c>
    </row>
    <row r="50" spans="1:16" s="7" customFormat="1" ht="14.25" customHeight="1" x14ac:dyDescent="0.2">
      <c r="A50" s="5">
        <v>46</v>
      </c>
      <c r="B50" s="26"/>
      <c r="C50" s="23"/>
      <c r="D50" s="23"/>
      <c r="E50" s="23"/>
      <c r="F50" s="23"/>
      <c r="G50" s="23"/>
      <c r="H50" s="34"/>
      <c r="I50" s="34"/>
      <c r="J50" s="34"/>
      <c r="K50" s="42">
        <f t="shared" si="0"/>
        <v>0</v>
      </c>
      <c r="L50" s="13" t="s">
        <v>14</v>
      </c>
      <c r="M50" s="24">
        <f>COUNTIF(K5:K54,"3")</f>
        <v>1</v>
      </c>
      <c r="N50" s="7" t="s">
        <v>9</v>
      </c>
      <c r="P50" s="25" t="e">
        <f t="shared" ref="P50:P52" si="8">M50*100/$N$5</f>
        <v>#VALUE!</v>
      </c>
    </row>
    <row r="51" spans="1:16" s="7" customFormat="1" ht="14.25" customHeight="1" x14ac:dyDescent="0.2">
      <c r="A51" s="5">
        <v>47</v>
      </c>
      <c r="B51" s="26"/>
      <c r="C51" s="23"/>
      <c r="D51" s="23"/>
      <c r="E51" s="23"/>
      <c r="F51" s="23"/>
      <c r="G51" s="23"/>
      <c r="H51" s="34"/>
      <c r="I51" s="34"/>
      <c r="J51" s="34"/>
      <c r="K51" s="42">
        <f t="shared" si="0"/>
        <v>0</v>
      </c>
      <c r="L51" s="13" t="s">
        <v>13</v>
      </c>
      <c r="M51" s="24">
        <f>COUNTIF(K5:K54,"2")</f>
        <v>0</v>
      </c>
      <c r="N51" s="7" t="s">
        <v>9</v>
      </c>
      <c r="P51" s="25" t="e">
        <f t="shared" si="8"/>
        <v>#VALUE!</v>
      </c>
    </row>
    <row r="52" spans="1:16" s="7" customFormat="1" ht="14.25" customHeight="1" x14ac:dyDescent="0.2">
      <c r="A52" s="5">
        <v>48</v>
      </c>
      <c r="B52" s="26"/>
      <c r="C52" s="23"/>
      <c r="D52" s="23"/>
      <c r="E52" s="23"/>
      <c r="F52" s="23"/>
      <c r="G52" s="23"/>
      <c r="H52" s="34"/>
      <c r="I52" s="34"/>
      <c r="J52" s="34"/>
      <c r="K52" s="42">
        <f t="shared" si="0"/>
        <v>0</v>
      </c>
      <c r="L52" s="13" t="s">
        <v>12</v>
      </c>
      <c r="M52" s="24">
        <f>COUNTIF(K5:K54,"1")</f>
        <v>0</v>
      </c>
      <c r="N52" s="7" t="s">
        <v>9</v>
      </c>
      <c r="P52" s="25" t="e">
        <f t="shared" si="8"/>
        <v>#VALUE!</v>
      </c>
    </row>
    <row r="53" spans="1:16" s="7" customFormat="1" ht="14.25" customHeight="1" x14ac:dyDescent="0.2">
      <c r="A53" s="5">
        <v>49</v>
      </c>
      <c r="B53" s="26"/>
      <c r="C53" s="23"/>
      <c r="D53" s="23"/>
      <c r="E53" s="23"/>
      <c r="F53" s="23"/>
      <c r="G53" s="23"/>
      <c r="H53" s="34"/>
      <c r="I53" s="34"/>
      <c r="J53" s="34"/>
      <c r="K53" s="42">
        <f t="shared" si="0"/>
        <v>0</v>
      </c>
      <c r="L53" s="36" t="s">
        <v>30</v>
      </c>
      <c r="M53" s="37"/>
      <c r="N53" s="37"/>
      <c r="O53" s="37"/>
      <c r="P53" s="38">
        <f>SUM(J5:J54)</f>
        <v>22</v>
      </c>
    </row>
    <row r="54" spans="1:16" s="7" customFormat="1" ht="14.25" customHeight="1" x14ac:dyDescent="0.2">
      <c r="A54" s="5">
        <v>50</v>
      </c>
      <c r="B54" s="26"/>
      <c r="C54" s="23"/>
      <c r="D54" s="23"/>
      <c r="E54" s="23"/>
      <c r="F54" s="23"/>
      <c r="G54" s="23"/>
      <c r="H54" s="34"/>
      <c r="I54" s="34"/>
      <c r="J54" s="34"/>
      <c r="K54" s="42">
        <f t="shared" si="0"/>
        <v>0</v>
      </c>
      <c r="L54" s="39" t="s">
        <v>31</v>
      </c>
      <c r="M54" s="40"/>
      <c r="N54" s="40"/>
      <c r="O54" s="40"/>
      <c r="P54" s="41" t="e">
        <f>(P53*100)/(N5*28)</f>
        <v>#VALUE!</v>
      </c>
    </row>
    <row r="55" spans="1:16" x14ac:dyDescent="0.2">
      <c r="K55" s="2"/>
      <c r="O55" s="2"/>
      <c r="P55" s="2"/>
    </row>
    <row r="56" spans="1:16" x14ac:dyDescent="0.2">
      <c r="A56" s="7"/>
      <c r="K56" s="2"/>
      <c r="O56" s="2"/>
      <c r="P56" s="2"/>
    </row>
    <row r="57" spans="1:16" x14ac:dyDescent="0.2">
      <c r="A57" s="7"/>
      <c r="K57" s="2"/>
      <c r="O57" s="2"/>
      <c r="P57" s="2"/>
    </row>
    <row r="58" spans="1:16" x14ac:dyDescent="0.2">
      <c r="A58" s="7"/>
      <c r="K58" s="2"/>
      <c r="O58" s="2"/>
      <c r="P58" s="2"/>
    </row>
    <row r="59" spans="1:16" x14ac:dyDescent="0.2">
      <c r="K59" s="2"/>
    </row>
    <row r="60" spans="1:16" x14ac:dyDescent="0.2">
      <c r="K60" s="2"/>
    </row>
    <row r="61" spans="1:16" x14ac:dyDescent="0.2">
      <c r="K61" s="2"/>
    </row>
    <row r="62" spans="1:16" x14ac:dyDescent="0.2">
      <c r="K62" s="2"/>
    </row>
    <row r="63" spans="1:16" x14ac:dyDescent="0.2">
      <c r="K63" s="2"/>
    </row>
    <row r="64" spans="1:16" x14ac:dyDescent="0.2">
      <c r="K64" s="2"/>
    </row>
    <row r="65" spans="11:17" x14ac:dyDescent="0.2">
      <c r="K65" s="2"/>
    </row>
    <row r="66" spans="11:17" x14ac:dyDescent="0.2">
      <c r="K66" s="2"/>
    </row>
    <row r="67" spans="11:17" x14ac:dyDescent="0.2">
      <c r="K67" s="2"/>
    </row>
    <row r="68" spans="11:17" x14ac:dyDescent="0.2">
      <c r="K68" s="2"/>
    </row>
    <row r="69" spans="11:17" x14ac:dyDescent="0.2">
      <c r="K69" s="2"/>
    </row>
    <row r="70" spans="11:17" x14ac:dyDescent="0.2">
      <c r="K70" s="2"/>
    </row>
    <row r="71" spans="11:17" x14ac:dyDescent="0.2">
      <c r="Q71" s="6"/>
    </row>
  </sheetData>
  <protectedRanges>
    <protectedRange sqref="A1:Q2" name="ช่วง4"/>
    <protectedRange sqref="K5:K54" name="ช่วง3"/>
    <protectedRange sqref="B5:J54" name="ช่วง1"/>
    <protectedRange sqref="L5:P5" name="ช่วง2"/>
  </protectedRanges>
  <mergeCells count="13">
    <mergeCell ref="L8:P8"/>
    <mergeCell ref="L9:P9"/>
    <mergeCell ref="L10:P10"/>
    <mergeCell ref="L3:P4"/>
    <mergeCell ref="L6:P6"/>
    <mergeCell ref="L7:P7"/>
    <mergeCell ref="J3:J4"/>
    <mergeCell ref="K3:K4"/>
    <mergeCell ref="A1:P1"/>
    <mergeCell ref="A2:Q2"/>
    <mergeCell ref="A3:A4"/>
    <mergeCell ref="B3:B4"/>
    <mergeCell ref="C3:I3"/>
  </mergeCells>
  <phoneticPr fontId="19" type="noConversion"/>
  <pageMargins left="0.15748031496062992" right="0.11811023622047245" top="0.11811023622047245" bottom="0" header="0.11811023622047245" footer="0"/>
  <pageSetup paperSize="9" orientation="portrait" horizont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คำชี้แจง</vt:lpstr>
      <vt:lpstr>สมรรถนะ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top</dc:creator>
  <cp:lastModifiedBy>HP</cp:lastModifiedBy>
  <dcterms:created xsi:type="dcterms:W3CDTF">2020-12-04T08:50:11Z</dcterms:created>
  <dcterms:modified xsi:type="dcterms:W3CDTF">2026-02-23T01:29:24Z</dcterms:modified>
</cp:coreProperties>
</file>